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5480" windowHeight="11640"/>
  </bookViews>
  <sheets>
    <sheet name="PRES OFICIAL" sheetId="1" r:id="rId1"/>
    <sheet name="Hoja3" sheetId="3" r:id="rId2"/>
  </sheets>
  <definedNames>
    <definedName name="_xlnm.Print_Titles" localSheetId="0">'PRES OFICIAL'!$1:$10</definedName>
  </definedNames>
  <calcPr calcId="125725" fullCalcOnLoad="1"/>
</workbook>
</file>

<file path=xl/calcChain.xml><?xml version="1.0" encoding="utf-8"?>
<calcChain xmlns="http://schemas.openxmlformats.org/spreadsheetml/2006/main">
  <c r="F34" i="1"/>
  <c r="F32"/>
  <c r="F53"/>
  <c r="F33"/>
  <c r="F30"/>
  <c r="F61"/>
  <c r="F63"/>
  <c r="F50"/>
  <c r="F20"/>
  <c r="F19"/>
  <c r="F18"/>
  <c r="F35"/>
  <c r="F45"/>
  <c r="F52"/>
  <c r="F27"/>
  <c r="F49"/>
  <c r="F51"/>
  <c r="F54"/>
  <c r="F55"/>
  <c r="F56"/>
  <c r="F57"/>
  <c r="F58"/>
  <c r="F59"/>
  <c r="F60"/>
  <c r="F42"/>
  <c r="F43"/>
  <c r="F44"/>
  <c r="F46"/>
  <c r="F47"/>
  <c r="F48"/>
  <c r="F31"/>
  <c r="F40"/>
  <c r="F41"/>
  <c r="F39"/>
  <c r="F38"/>
  <c r="F15"/>
  <c r="F22"/>
  <c r="F62"/>
  <c r="F23"/>
  <c r="F21"/>
  <c r="F11"/>
  <c r="F12"/>
  <c r="F14"/>
  <c r="F16"/>
  <c r="F17"/>
  <c r="F24"/>
  <c r="F25"/>
  <c r="F26"/>
  <c r="F28"/>
  <c r="F29"/>
  <c r="F37"/>
  <c r="F64"/>
  <c r="F65"/>
  <c r="F66"/>
  <c r="F67"/>
</calcChain>
</file>

<file path=xl/sharedStrings.xml><?xml version="1.0" encoding="utf-8"?>
<sst xmlns="http://schemas.openxmlformats.org/spreadsheetml/2006/main" count="175" uniqueCount="130">
  <si>
    <t xml:space="preserve">                       UNIVERSIDAD DEL CAUCA</t>
  </si>
  <si>
    <t xml:space="preserve">                       VICERRECTORIA ADMINISTRATIVA</t>
  </si>
  <si>
    <t>No.</t>
  </si>
  <si>
    <t>DESCRIPCION</t>
  </si>
  <si>
    <t>UNID.</t>
  </si>
  <si>
    <t>CANT.</t>
  </si>
  <si>
    <t>VR. UNITARIO</t>
  </si>
  <si>
    <t>VR. TOTAL</t>
  </si>
  <si>
    <t>Demolición de repellos existente en mal estado, incluye andamios, equipo para trabajo en alturas con sus respectivos elementos de protección para los trabajadores y tarima de protección en madera para protección de cubierta existente, acarreo y bote de escombros</t>
  </si>
  <si>
    <t>M2</t>
  </si>
  <si>
    <t>Construcción de repellos impermeabilizados con sika o similar, mortero 1:3, incluye andamios y equipo de protección para alturas</t>
  </si>
  <si>
    <t>1.4</t>
  </si>
  <si>
    <t>ML</t>
  </si>
  <si>
    <t>1.5</t>
  </si>
  <si>
    <t>1.6</t>
  </si>
  <si>
    <t>1.7</t>
  </si>
  <si>
    <t>1.8</t>
  </si>
  <si>
    <t>Aseo general y bote de escombros</t>
  </si>
  <si>
    <t>COSTO DIRECTO</t>
  </si>
  <si>
    <t>AUI 25 %</t>
  </si>
  <si>
    <t>IVA 16% SOBRE UTILIDAD 5%</t>
  </si>
  <si>
    <t>COSTO TOTAL</t>
  </si>
  <si>
    <t xml:space="preserve">Profesional Universitario </t>
  </si>
  <si>
    <t>Area de Edificios, Construcción y Mantenimiento</t>
  </si>
  <si>
    <t>1.3</t>
  </si>
  <si>
    <t>1.9</t>
  </si>
  <si>
    <t>1.10</t>
  </si>
  <si>
    <t>CARPINTERIA EN ALUMINIO</t>
  </si>
  <si>
    <t>1.11</t>
  </si>
  <si>
    <t>1.12</t>
  </si>
  <si>
    <t>1.1</t>
  </si>
  <si>
    <t>1.2</t>
  </si>
  <si>
    <t>1.13</t>
  </si>
  <si>
    <t>1.14</t>
  </si>
  <si>
    <t>1.3.1</t>
  </si>
  <si>
    <t>1.3.2</t>
  </si>
  <si>
    <t>1.3.3</t>
  </si>
  <si>
    <t>1.3.4</t>
  </si>
  <si>
    <t>1.3.5</t>
  </si>
  <si>
    <t>1.3.6</t>
  </si>
  <si>
    <t>1.15</t>
  </si>
  <si>
    <t>1.16</t>
  </si>
  <si>
    <t>1.17</t>
  </si>
  <si>
    <t>1.19</t>
  </si>
  <si>
    <t>1.20</t>
  </si>
  <si>
    <t>Construcción de carteras en mortero 1:3, ancho promedio = 0,15 mts, espesor promedio = 0,03.  Puertas y ventanas.</t>
  </si>
  <si>
    <t>Suministro e instalación de ventanas de 3.00 x 0.90, sistema 38-31, con tres naves fijas, vidrio cristal  claro 4 mm, en aluminio blanco pintado en fábrica y certificado.  Para zona de anfiteatro.</t>
  </si>
  <si>
    <t>GL</t>
  </si>
  <si>
    <t>UND</t>
  </si>
  <si>
    <t>1.23</t>
  </si>
  <si>
    <t>1.24</t>
  </si>
  <si>
    <t>1.25</t>
  </si>
  <si>
    <t>1.26</t>
  </si>
  <si>
    <t>ARQ. DIEGO ANDRES CASTRO GARCÍA</t>
  </si>
  <si>
    <t>1.27</t>
  </si>
  <si>
    <t>Limpieza cubierta de policarbonato.</t>
  </si>
  <si>
    <t>Estuco para carteras</t>
  </si>
  <si>
    <t>Pintura de aceite para bajantes de aguas lluvias de 4".  Incluye andamios.</t>
  </si>
  <si>
    <t>1.18</t>
  </si>
  <si>
    <t>1.21</t>
  </si>
  <si>
    <t>1.28</t>
  </si>
  <si>
    <t>1.29</t>
  </si>
  <si>
    <t>1.30</t>
  </si>
  <si>
    <t>1.31</t>
  </si>
  <si>
    <t>1.32</t>
  </si>
  <si>
    <t>0.75 x 1.83  Primer y segundo piso laboratorios medicina</t>
  </si>
  <si>
    <t>0.75 x 1.60 Tercer piso laboratorios medicina</t>
  </si>
  <si>
    <t>2.70 x 1.00 Segundo piso, gradas medicina</t>
  </si>
  <si>
    <t>2.70 x 2.50 Tercer piso, gradas medicina</t>
  </si>
  <si>
    <t>Construcción de antepechos en muro soga, altura promedio = 0,23, incluye repello y estuco ambas caras, incluye andamios.  Fachada laboratorio medicina, primer ,segundo y tercer piso.</t>
  </si>
  <si>
    <t>Esgrafiado en muros color blanco</t>
  </si>
  <si>
    <t>Pintura tipo 1 para cielo raso pasillo medicina, a tres manos, incluye estuco.</t>
  </si>
  <si>
    <t>Suministro e instalación de ventanas de 0.75 x 1.25, sistema 38-31, proyectante con una nave 0.73 x 0.625 en la parte superior, vidrio cristal claro 4 mm, en aluminio blanco pintado en fábrica y certificado.  Para zona de laboratorios de medicina.</t>
  </si>
  <si>
    <t>Suministro e instalación de ventanas de 2.70 x 1.00, sistema 38-31,  a 3 naves fijas, vidrio cristal claro 4 mm, en aluminio blanco pintado en fábrica y certificado. Para zona de laboratorios de medicina.</t>
  </si>
  <si>
    <t>Suministro e instalación de ventanas de 2.70 x 2.50, sistema 38-31, con montante, parte superior fijo e inferior a 3 naves, vidrio cristal claro 4 mm, en aluminio blanco pintado en fábrica y certificado.  Para zona de laboratorios de medicina.</t>
  </si>
  <si>
    <t>Suministro e instalación de puerta de 1.70 x 2.70, en perfileria de 3x1  1/2 x 1 1/2 x 1  1/2 con chapa de seguridad,  con un montante de 1.70 x 0.60, con 8 recuadros en vidrio rectangulares separados y dos naves de abra en material de 3" x 11/2" con 16 recuadros en vidrio rectangulares separados en T 87 y pisavidrio álamo, chapa Yale, manija, vidrio cristal claro 4 mm, en aluminio blanco pintado en fábrica y certificado.</t>
  </si>
  <si>
    <t>Suministro e instalación de  tapas de alcantarillado,  en concreto de 3000 PSI, dimensiones  0.80 X 0.80.</t>
  </si>
  <si>
    <t>Salida de iluminación, para reflectores exteriores.</t>
  </si>
  <si>
    <t>Mantenimiento y enlucimiento de escalera metálica de acceso a cubierta, incluye retiro de pintura existente, aplicación de anticorrosivo y acabado en pintura de aceite.</t>
  </si>
  <si>
    <t>Construcción de reborde en concreto para caja de inspección, altura aproximada de 0.15 m, incluye formaleta.</t>
  </si>
  <si>
    <t>Construcción sardinel  en concreto de 3000 PSI, para borde de tapas.</t>
  </si>
  <si>
    <t>0.90 x 3.00 Anfiteatro</t>
  </si>
  <si>
    <r>
      <t>Construcción de dinteles en superboard RH 12 mm, altura promedio = 0,35, incluido gotero, ancho = 0,75 y 2,00</t>
    </r>
    <r>
      <rPr>
        <sz val="11"/>
        <color indexed="8"/>
        <rFont val="Arial"/>
        <family val="2"/>
      </rPr>
      <t>.  Para 1er, 2do y 3er piso edificio medicina.</t>
    </r>
  </si>
  <si>
    <t>Suministro e instalación de ventanas de 1.30 x 1.75, sistema 38-31, con dos naves fijas y una montante en persianas, vidrio cristal  claro 4 mm, en aluminio blanco pintado en fábrica y certificado.  Para zona de anfiteatro.</t>
  </si>
  <si>
    <t>2.00 x 0.70 Segundo y tercer de medicina</t>
  </si>
  <si>
    <t>1.20 x 2.00 Auditorio Torreón.</t>
  </si>
  <si>
    <t xml:space="preserve">Pintura reja caseta tanques de CO2.
</t>
  </si>
  <si>
    <t xml:space="preserve">Suministro e instalación de  tapas de aguas lluvias, en concreto de 3000 PSI, tipo sumidero, dimensiones  0.73 x 0.50.Incluye acero de  refuerzo </t>
  </si>
  <si>
    <t>Suministro e instalación de canaleta 43, incluye  terminal y pernos de fijación con su respectiva empaquetadura, medida como superficie útil.</t>
  </si>
  <si>
    <t>Limpieza y suministro de pintura anticorrosiva para caseta de cerramiento planta eléctrica.</t>
  </si>
  <si>
    <t>COSTO DIRECTO + COSTO INDIRECTO</t>
  </si>
  <si>
    <t xml:space="preserve">Retiro de bajantes </t>
  </si>
  <si>
    <t>Acarreo de escombros</t>
  </si>
  <si>
    <t>M3</t>
  </si>
  <si>
    <t>Pintura para muros y cielos internos</t>
  </si>
  <si>
    <t>Pintura epóxica para muros interiores</t>
  </si>
  <si>
    <t>Reacomodo de tubos sanitarios</t>
  </si>
  <si>
    <t>Pintura tipo Koraza para muros exteriores en tres manos, aplicada sobre una capa de Promical e Hidralith, incluye andamios, equipo para trabajo en alturas con sus respectivos elementos de protección para los trabajadores.</t>
  </si>
  <si>
    <t>10 Junio de 2011</t>
  </si>
  <si>
    <t>1.3.7</t>
  </si>
  <si>
    <t>1.3.8</t>
  </si>
  <si>
    <t>1.3.9</t>
  </si>
  <si>
    <t>1.17.1</t>
  </si>
  <si>
    <t>1.17.2</t>
  </si>
  <si>
    <t>1.17.3</t>
  </si>
  <si>
    <t>1.17.4</t>
  </si>
  <si>
    <t>1.17.5</t>
  </si>
  <si>
    <t>1.17.6</t>
  </si>
  <si>
    <t>1.17.7</t>
  </si>
  <si>
    <t>1.22</t>
  </si>
  <si>
    <t>1.33</t>
  </si>
  <si>
    <t>1.34</t>
  </si>
  <si>
    <t>1.35</t>
  </si>
  <si>
    <t>1.36</t>
  </si>
  <si>
    <t xml:space="preserve">                       DIRECCION ADMINISTRATIVA Y DE SERVICIOS</t>
  </si>
  <si>
    <t xml:space="preserve">                      UNIDAD DE DESARROLLO DE INFRAESTRUCTURA</t>
  </si>
  <si>
    <t xml:space="preserve">PRESUPUESTO OFICIAL  </t>
  </si>
  <si>
    <t>CONTRATACION OBRA CIVIL PARA EL ARREGLO Y ENLUCIMIENTO DE LAS FACHADAS EXTERNAS Y CONSTRUCCION E INSTALACION DE VENTANERIA EN ALUMINIO DE LA FACULTAD DE CIENCIAS DE LA SALUD DE LA UNIVERSIDAD DEL CAUCA IV ETAPA</t>
  </si>
  <si>
    <t>Desmonte de ventanas en lámina y vidrio de dimensiones</t>
  </si>
  <si>
    <t>3.15 x 1.70 Para laboratorio de histología.</t>
  </si>
  <si>
    <t>1.30 x 1.75 Anfiteatro y laboratorio de histología.</t>
  </si>
  <si>
    <t>Desmonte de portón estación de energía de 1.45 x 2.70 -  1er. Piso, laboratorio de medicina y puerta acceso corredor laboratorio de medicina de 1.70 x 2.70</t>
  </si>
  <si>
    <t>Construcción de alfajía en concreto de 21 mpa, acero de refuerzo de 3/8" cada 0.15 mts según diseño</t>
  </si>
  <si>
    <t>Repellos  para columnas y vigas, mortero 1:3</t>
  </si>
  <si>
    <t>Reparación de humedad sobre el acceso de parqueadero a morfología.</t>
  </si>
  <si>
    <t xml:space="preserve">Suministro e instalación de alfajías en aluminio blanco pintado en fabrica y certificado, ancho = 0,12 </t>
  </si>
  <si>
    <t xml:space="preserve">Suministro e instalación de teja de eternit para puesto Dióxido de Carbono.  1.20 x 1.20. </t>
  </si>
  <si>
    <t xml:space="preserve">Demolición y construcción de andén en concreto 2500 PSI, e=8 cms, con adecuación de terreno.  Para zona de anfiteatro, equipos morfología y planta eléctrica </t>
  </si>
  <si>
    <t>Suministro e instalación de bajantes de agua lluvia en PVC, diámetro 4" .</t>
  </si>
  <si>
    <t>Pintura Koraza para  canaleta de cubierta sobre corredor .Incluye limpieza y lavado de cubierta existente Para corredor.</t>
  </si>
</sst>
</file>

<file path=xl/styles.xml><?xml version="1.0" encoding="utf-8"?>
<styleSheet xmlns="http://schemas.openxmlformats.org/spreadsheetml/2006/main">
  <numFmts count="1">
    <numFmt numFmtId="180" formatCode="0.0"/>
  </numFmts>
  <fonts count="11">
    <font>
      <sz val="10"/>
      <name val="Arial"/>
    </font>
    <font>
      <sz val="10"/>
      <name val="Arial"/>
      <family val="2"/>
    </font>
    <font>
      <b/>
      <i/>
      <sz val="8"/>
      <name val="Arial"/>
      <family val="2"/>
    </font>
    <font>
      <b/>
      <i/>
      <sz val="9"/>
      <name val="Arial"/>
      <family val="2"/>
    </font>
    <font>
      <b/>
      <sz val="9"/>
      <name val="Arial"/>
      <family val="2"/>
    </font>
    <font>
      <b/>
      <sz val="10"/>
      <name val="Arial"/>
      <family val="2"/>
    </font>
    <font>
      <sz val="11"/>
      <name val="Arial"/>
      <family val="2"/>
    </font>
    <font>
      <b/>
      <sz val="11"/>
      <name val="Arial"/>
      <family val="2"/>
    </font>
    <font>
      <sz val="9"/>
      <name val="Arial"/>
      <family val="2"/>
    </font>
    <font>
      <sz val="8"/>
      <name val="Arial"/>
      <family val="2"/>
    </font>
    <font>
      <sz val="11"/>
      <color indexed="8"/>
      <name val="Arial"/>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0">
    <xf numFmtId="0" fontId="0" fillId="0" borderId="0" xfId="0"/>
    <xf numFmtId="0" fontId="1" fillId="0" borderId="0" xfId="0" applyFont="1" applyBorder="1"/>
    <xf numFmtId="0" fontId="2" fillId="0" borderId="0" xfId="0" applyFont="1" applyBorder="1"/>
    <xf numFmtId="0" fontId="3" fillId="0" borderId="0" xfId="0" applyFont="1" applyBorder="1" applyAlignment="1">
      <alignment horizontal="center"/>
    </xf>
    <xf numFmtId="0" fontId="1" fillId="0" borderId="0" xfId="0" applyFont="1" applyBorder="1" applyAlignment="1">
      <alignment horizontal="center"/>
    </xf>
    <xf numFmtId="0" fontId="4" fillId="0" borderId="0" xfId="0" applyFont="1" applyBorder="1" applyAlignment="1">
      <alignment horizontal="centerContinuous"/>
    </xf>
    <xf numFmtId="0" fontId="5" fillId="0" borderId="0" xfId="0" applyFont="1" applyBorder="1" applyAlignment="1">
      <alignment horizontal="centerContinuous"/>
    </xf>
    <xf numFmtId="0" fontId="5" fillId="0" borderId="1" xfId="0" applyFont="1" applyBorder="1" applyAlignment="1">
      <alignment horizontal="center"/>
    </xf>
    <xf numFmtId="0" fontId="4" fillId="0" borderId="1" xfId="0" applyFont="1" applyBorder="1" applyAlignment="1">
      <alignment horizontal="center"/>
    </xf>
    <xf numFmtId="0" fontId="6" fillId="0" borderId="1" xfId="0" applyFont="1" applyBorder="1" applyAlignment="1">
      <alignment horizontal="justify"/>
    </xf>
    <xf numFmtId="0" fontId="6" fillId="0" borderId="1" xfId="0" applyFont="1" applyBorder="1" applyAlignment="1">
      <alignment horizontal="center"/>
    </xf>
    <xf numFmtId="4" fontId="6" fillId="0" borderId="1" xfId="0" applyNumberFormat="1" applyFont="1" applyBorder="1" applyAlignment="1">
      <alignment horizontal="right"/>
    </xf>
    <xf numFmtId="0" fontId="6" fillId="0" borderId="1" xfId="0" applyNumberFormat="1" applyFont="1" applyBorder="1" applyAlignment="1">
      <alignment horizontal="justify" vertical="center"/>
    </xf>
    <xf numFmtId="49" fontId="7" fillId="0" borderId="1" xfId="0" applyNumberFormat="1" applyFont="1" applyBorder="1" applyAlignment="1">
      <alignment horizontal="right"/>
    </xf>
    <xf numFmtId="0" fontId="7" fillId="0" borderId="1" xfId="0" applyFont="1" applyBorder="1" applyAlignment="1">
      <alignment horizontal="justify"/>
    </xf>
    <xf numFmtId="0" fontId="7" fillId="0" borderId="1" xfId="0" applyFont="1" applyBorder="1" applyAlignment="1">
      <alignment horizontal="center"/>
    </xf>
    <xf numFmtId="4" fontId="6" fillId="0" borderId="1" xfId="0" applyNumberFormat="1" applyFont="1" applyBorder="1"/>
    <xf numFmtId="3" fontId="7" fillId="0" borderId="1" xfId="0" applyNumberFormat="1" applyFont="1" applyBorder="1" applyAlignment="1">
      <alignment horizontal="center"/>
    </xf>
    <xf numFmtId="49" fontId="6" fillId="0" borderId="1" xfId="0" applyNumberFormat="1" applyFont="1" applyBorder="1" applyAlignment="1"/>
    <xf numFmtId="0" fontId="7" fillId="0" borderId="1" xfId="0" applyFont="1" applyBorder="1" applyAlignment="1"/>
    <xf numFmtId="4" fontId="6" fillId="0" borderId="1" xfId="0" applyNumberFormat="1" applyFont="1" applyFill="1" applyBorder="1"/>
    <xf numFmtId="49" fontId="7" fillId="0" borderId="1" xfId="0" applyNumberFormat="1" applyFont="1" applyBorder="1" applyAlignment="1"/>
    <xf numFmtId="0" fontId="6" fillId="0" borderId="0" xfId="0" applyFont="1" applyBorder="1"/>
    <xf numFmtId="0" fontId="8" fillId="0" borderId="0" xfId="0" applyFont="1" applyBorder="1"/>
    <xf numFmtId="3" fontId="4" fillId="0" borderId="0" xfId="0" applyNumberFormat="1" applyFont="1" applyBorder="1"/>
    <xf numFmtId="0" fontId="7" fillId="0" borderId="1" xfId="0" applyNumberFormat="1" applyFont="1" applyBorder="1" applyAlignment="1">
      <alignment horizontal="justify" vertical="center"/>
    </xf>
    <xf numFmtId="0" fontId="6" fillId="0" borderId="2" xfId="0" applyFont="1" applyBorder="1" applyAlignment="1">
      <alignment horizontal="justify" vertical="top"/>
    </xf>
    <xf numFmtId="0" fontId="6" fillId="0" borderId="2" xfId="0" applyFont="1" applyBorder="1" applyAlignment="1">
      <alignment horizontal="justify" wrapText="1"/>
    </xf>
    <xf numFmtId="180" fontId="6" fillId="0" borderId="1" xfId="0" applyNumberFormat="1" applyFont="1" applyBorder="1" applyAlignment="1">
      <alignment horizontal="center" vertical="center"/>
    </xf>
    <xf numFmtId="0" fontId="6" fillId="0" borderId="1" xfId="0" applyFont="1" applyBorder="1" applyAlignment="1">
      <alignment horizontal="center" vertical="center"/>
    </xf>
    <xf numFmtId="4"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3" fontId="6" fillId="0" borderId="1" xfId="0" applyNumberFormat="1" applyFont="1" applyBorder="1" applyAlignment="1">
      <alignment horizontal="center" vertical="center"/>
    </xf>
    <xf numFmtId="3" fontId="6" fillId="0" borderId="1" xfId="0" applyNumberFormat="1" applyFont="1" applyBorder="1" applyAlignment="1">
      <alignment vertical="center"/>
    </xf>
    <xf numFmtId="0" fontId="6" fillId="2" borderId="1" xfId="0" applyFont="1" applyFill="1" applyBorder="1" applyAlignment="1">
      <alignment horizontal="justify"/>
    </xf>
    <xf numFmtId="3" fontId="6" fillId="2" borderId="1" xfId="0" applyNumberFormat="1" applyFont="1" applyFill="1" applyBorder="1" applyAlignment="1">
      <alignment vertical="center"/>
    </xf>
    <xf numFmtId="3" fontId="6" fillId="2" borderId="1" xfId="0" applyNumberFormat="1" applyFont="1" applyFill="1" applyBorder="1" applyAlignment="1">
      <alignment horizontal="right" vertical="center"/>
    </xf>
    <xf numFmtId="4" fontId="6" fillId="2" borderId="1" xfId="0" applyNumberFormat="1" applyFont="1" applyFill="1" applyBorder="1" applyAlignment="1">
      <alignment horizontal="right" vertical="center"/>
    </xf>
    <xf numFmtId="0" fontId="6" fillId="2" borderId="2" xfId="0" applyFont="1" applyFill="1" applyBorder="1" applyAlignment="1">
      <alignment horizontal="justify" vertical="top" wrapText="1"/>
    </xf>
    <xf numFmtId="0" fontId="6" fillId="2" borderId="2" xfId="0" applyFont="1" applyFill="1" applyBorder="1" applyAlignment="1">
      <alignment horizontal="justify" vertical="top"/>
    </xf>
    <xf numFmtId="0" fontId="1" fillId="0" borderId="0" xfId="0" applyFont="1"/>
    <xf numFmtId="3" fontId="0" fillId="0" borderId="0" xfId="0" applyNumberFormat="1"/>
    <xf numFmtId="0" fontId="6" fillId="2" borderId="1" xfId="0" applyNumberFormat="1" applyFont="1" applyFill="1" applyBorder="1" applyAlignment="1">
      <alignment horizontal="justify" vertical="center"/>
    </xf>
    <xf numFmtId="0" fontId="6" fillId="2" borderId="1" xfId="0" applyFont="1" applyFill="1" applyBorder="1" applyAlignment="1">
      <alignment horizontal="justify" vertical="top"/>
    </xf>
    <xf numFmtId="0" fontId="6" fillId="2" borderId="2" xfId="0" applyFont="1" applyFill="1" applyBorder="1" applyAlignment="1">
      <alignment horizontal="justify" wrapText="1"/>
    </xf>
    <xf numFmtId="0" fontId="7" fillId="0" borderId="2" xfId="0" applyFont="1" applyBorder="1" applyAlignment="1">
      <alignment horizontal="justify" vertical="top"/>
    </xf>
    <xf numFmtId="0" fontId="10" fillId="2" borderId="1" xfId="0" applyFont="1" applyFill="1" applyBorder="1" applyAlignment="1">
      <alignment horizontal="justify"/>
    </xf>
    <xf numFmtId="0" fontId="1" fillId="0" borderId="3" xfId="0" applyFont="1" applyBorder="1" applyAlignment="1">
      <alignment horizontal="right"/>
    </xf>
    <xf numFmtId="0" fontId="4" fillId="0" borderId="0" xfId="0" applyFont="1" applyBorder="1" applyAlignment="1">
      <alignment horizontal="center" vertical="center" wrapText="1"/>
    </xf>
    <xf numFmtId="0" fontId="4" fillId="0" borderId="0"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66</xdr:row>
      <xdr:rowOff>187325</xdr:rowOff>
    </xdr:from>
    <xdr:to>
      <xdr:col>5</xdr:col>
      <xdr:colOff>952500</xdr:colOff>
      <xdr:row>66</xdr:row>
      <xdr:rowOff>187325</xdr:rowOff>
    </xdr:to>
    <xdr:sp macro="" textlink="">
      <xdr:nvSpPr>
        <xdr:cNvPr id="1025" name="Texto 2"/>
        <xdr:cNvSpPr txBox="1">
          <a:spLocks noChangeArrowheads="1"/>
        </xdr:cNvSpPr>
      </xdr:nvSpPr>
      <xdr:spPr bwMode="auto">
        <a:xfrm>
          <a:off x="9525" y="13277850"/>
          <a:ext cx="69627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s-ES_tradnl" sz="1000" b="0" i="0" strike="noStrike">
              <a:solidFill>
                <a:srgbClr val="000000"/>
              </a:solidFill>
              <a:latin typeface="Arial"/>
              <a:cs typeface="Arial"/>
            </a:rPr>
            <a:t>Nota: El recibo de lo anterior, no exime al contratista de su responsabilidad por la mala ejecución de la obra o la mala calidad de los materiales usados en ella.</a:t>
          </a:r>
        </a:p>
        <a:p>
          <a:pPr algn="l" rtl="0">
            <a:defRPr sz="1000"/>
          </a:pPr>
          <a:endParaRPr lang="es-ES_tradnl" sz="1000" b="0" i="0" strike="noStrike">
            <a:solidFill>
              <a:srgbClr val="000000"/>
            </a:solidFill>
            <a:latin typeface="Arial"/>
            <a:cs typeface="Arial"/>
          </a:endParaRPr>
        </a:p>
      </xdr:txBody>
    </xdr:sp>
    <xdr:clientData/>
  </xdr:twoCellAnchor>
  <xdr:twoCellAnchor>
    <xdr:from>
      <xdr:col>0</xdr:col>
      <xdr:colOff>38100</xdr:colOff>
      <xdr:row>66</xdr:row>
      <xdr:rowOff>187325</xdr:rowOff>
    </xdr:from>
    <xdr:to>
      <xdr:col>5</xdr:col>
      <xdr:colOff>904875</xdr:colOff>
      <xdr:row>66</xdr:row>
      <xdr:rowOff>187325</xdr:rowOff>
    </xdr:to>
    <xdr:sp macro="" textlink="">
      <xdr:nvSpPr>
        <xdr:cNvPr id="1026" name="Texto 2"/>
        <xdr:cNvSpPr txBox="1">
          <a:spLocks noChangeArrowheads="1"/>
        </xdr:cNvSpPr>
      </xdr:nvSpPr>
      <xdr:spPr bwMode="auto">
        <a:xfrm>
          <a:off x="38100" y="13277850"/>
          <a:ext cx="688657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ES_tradnl" sz="1000" b="0" i="0" strike="noStrike">
              <a:solidFill>
                <a:srgbClr val="000000"/>
              </a:solidFill>
              <a:latin typeface="Arial"/>
              <a:cs typeface="Arial"/>
            </a:rPr>
            <a:t>Con el ánio de entregar una obra que cumpliera con el objeto del contrato, fue necesario realizar una mayor cantidad de obra, la cual fue autorizada de común acuerdo por  el Secretario de Obras Públicas y la Interventoria. La mayor cantidad de obra se describe a continuación.</a:t>
          </a:r>
        </a:p>
      </xdr:txBody>
    </xdr:sp>
    <xdr:clientData/>
  </xdr:twoCellAnchor>
  <xdr:twoCellAnchor>
    <xdr:from>
      <xdr:col>0</xdr:col>
      <xdr:colOff>219075</xdr:colOff>
      <xdr:row>0</xdr:row>
      <xdr:rowOff>0</xdr:rowOff>
    </xdr:from>
    <xdr:to>
      <xdr:col>1</xdr:col>
      <xdr:colOff>485775</xdr:colOff>
      <xdr:row>0</xdr:row>
      <xdr:rowOff>0</xdr:rowOff>
    </xdr:to>
    <xdr:pic>
      <xdr:nvPicPr>
        <xdr:cNvPr id="1679" name="Picture 3" descr="Escudo Unicacua"/>
        <xdr:cNvPicPr>
          <a:picLocks noChangeAspect="1" noChangeArrowheads="1"/>
        </xdr:cNvPicPr>
      </xdr:nvPicPr>
      <xdr:blipFill>
        <a:blip xmlns:r="http://schemas.openxmlformats.org/officeDocument/2006/relationships" r:embed="rId1"/>
        <a:srcRect/>
        <a:stretch>
          <a:fillRect/>
        </a:stretch>
      </xdr:blipFill>
      <xdr:spPr bwMode="auto">
        <a:xfrm>
          <a:off x="219075" y="0"/>
          <a:ext cx="714375" cy="0"/>
        </a:xfrm>
        <a:prstGeom prst="rect">
          <a:avLst/>
        </a:prstGeom>
        <a:noFill/>
        <a:ln w="9525">
          <a:noFill/>
          <a:miter lim="800000"/>
          <a:headEnd/>
          <a:tailEnd/>
        </a:ln>
      </xdr:spPr>
    </xdr:pic>
    <xdr:clientData/>
  </xdr:twoCellAnchor>
  <xdr:twoCellAnchor>
    <xdr:from>
      <xdr:col>0</xdr:col>
      <xdr:colOff>9525</xdr:colOff>
      <xdr:row>66</xdr:row>
      <xdr:rowOff>187325</xdr:rowOff>
    </xdr:from>
    <xdr:to>
      <xdr:col>5</xdr:col>
      <xdr:colOff>952500</xdr:colOff>
      <xdr:row>66</xdr:row>
      <xdr:rowOff>187325</xdr:rowOff>
    </xdr:to>
    <xdr:sp macro="" textlink="">
      <xdr:nvSpPr>
        <xdr:cNvPr id="1028" name="Texto 2"/>
        <xdr:cNvSpPr txBox="1">
          <a:spLocks noChangeArrowheads="1"/>
        </xdr:cNvSpPr>
      </xdr:nvSpPr>
      <xdr:spPr bwMode="auto">
        <a:xfrm>
          <a:off x="9525" y="13277850"/>
          <a:ext cx="69627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s-ES_tradnl" sz="1000" b="0" i="0" strike="noStrike">
              <a:solidFill>
                <a:srgbClr val="000000"/>
              </a:solidFill>
              <a:latin typeface="Arial"/>
              <a:cs typeface="Arial"/>
            </a:rPr>
            <a:t>Nota: El recibo de lo anterior, no exime al contratista de su responsabilidad por la mala ejecución de la obra o la mala calidad de los materiales usados en ella.</a:t>
          </a:r>
        </a:p>
        <a:p>
          <a:pPr algn="l" rtl="0">
            <a:defRPr sz="1000"/>
          </a:pPr>
          <a:endParaRPr lang="es-ES_tradnl" sz="1000" b="0" i="0" strike="noStrike">
            <a:solidFill>
              <a:srgbClr val="000000"/>
            </a:solidFill>
            <a:latin typeface="Arial"/>
            <a:cs typeface="Arial"/>
          </a:endParaRPr>
        </a:p>
      </xdr:txBody>
    </xdr:sp>
    <xdr:clientData/>
  </xdr:twoCellAnchor>
  <xdr:twoCellAnchor>
    <xdr:from>
      <xdr:col>0</xdr:col>
      <xdr:colOff>38100</xdr:colOff>
      <xdr:row>66</xdr:row>
      <xdr:rowOff>187325</xdr:rowOff>
    </xdr:from>
    <xdr:to>
      <xdr:col>5</xdr:col>
      <xdr:colOff>904875</xdr:colOff>
      <xdr:row>66</xdr:row>
      <xdr:rowOff>187325</xdr:rowOff>
    </xdr:to>
    <xdr:sp macro="" textlink="">
      <xdr:nvSpPr>
        <xdr:cNvPr id="1029" name="Texto 2"/>
        <xdr:cNvSpPr txBox="1">
          <a:spLocks noChangeArrowheads="1"/>
        </xdr:cNvSpPr>
      </xdr:nvSpPr>
      <xdr:spPr bwMode="auto">
        <a:xfrm>
          <a:off x="38100" y="13277850"/>
          <a:ext cx="688657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ES_tradnl" sz="1000" b="0" i="0" strike="noStrike">
              <a:solidFill>
                <a:srgbClr val="000000"/>
              </a:solidFill>
              <a:latin typeface="Arial"/>
              <a:cs typeface="Arial"/>
            </a:rPr>
            <a:t>Con el ánio de entregar una obra que cumpliera con el objeto del contrato, fue necesario realizar una mayor cantidad de obra, la cual fue autorizada de común acuerdo por  el Secretario de Obras Públicas y la Interventoria. La mayor cantidad de obra se describe a continuación.</a:t>
          </a:r>
        </a:p>
      </xdr:txBody>
    </xdr:sp>
    <xdr:clientData/>
  </xdr:twoCellAnchor>
  <xdr:twoCellAnchor>
    <xdr:from>
      <xdr:col>0</xdr:col>
      <xdr:colOff>323850</xdr:colOff>
      <xdr:row>0</xdr:row>
      <xdr:rowOff>0</xdr:rowOff>
    </xdr:from>
    <xdr:to>
      <xdr:col>1</xdr:col>
      <xdr:colOff>533400</xdr:colOff>
      <xdr:row>4</xdr:row>
      <xdr:rowOff>142875</xdr:rowOff>
    </xdr:to>
    <xdr:pic>
      <xdr:nvPicPr>
        <xdr:cNvPr id="1682" name="Picture 6" descr="Escudo Unicacua"/>
        <xdr:cNvPicPr>
          <a:picLocks noChangeAspect="1" noChangeArrowheads="1"/>
        </xdr:cNvPicPr>
      </xdr:nvPicPr>
      <xdr:blipFill>
        <a:blip xmlns:r="http://schemas.openxmlformats.org/officeDocument/2006/relationships" r:embed="rId1"/>
        <a:srcRect/>
        <a:stretch>
          <a:fillRect/>
        </a:stretch>
      </xdr:blipFill>
      <xdr:spPr bwMode="auto">
        <a:xfrm>
          <a:off x="323850" y="0"/>
          <a:ext cx="65722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59"/>
  <sheetViews>
    <sheetView tabSelected="1" zoomScale="75" workbookViewId="0">
      <selection activeCell="J79" sqref="J79"/>
    </sheetView>
  </sheetViews>
  <sheetFormatPr baseColWidth="10" defaultRowHeight="12.75"/>
  <cols>
    <col min="1" max="1" width="6.7109375" style="1" customWidth="1"/>
    <col min="2" max="2" width="53.42578125" style="1" customWidth="1"/>
    <col min="3" max="3" width="6.85546875" style="1" bestFit="1" customWidth="1"/>
    <col min="4" max="4" width="9.7109375" style="1" customWidth="1"/>
    <col min="5" max="5" width="15.5703125" style="1" bestFit="1" customWidth="1"/>
    <col min="6" max="6" width="20.28515625" style="1" customWidth="1"/>
    <col min="7" max="7" width="8.140625" customWidth="1"/>
  </cols>
  <sheetData>
    <row r="1" spans="1:6">
      <c r="B1" s="2" t="s">
        <v>0</v>
      </c>
      <c r="C1" s="2"/>
      <c r="D1" s="3"/>
    </row>
    <row r="2" spans="1:6">
      <c r="B2" s="2" t="s">
        <v>1</v>
      </c>
      <c r="C2" s="2"/>
      <c r="D2" s="3"/>
    </row>
    <row r="3" spans="1:6">
      <c r="B3" s="2" t="s">
        <v>114</v>
      </c>
      <c r="C3" s="2"/>
      <c r="D3" s="3"/>
    </row>
    <row r="4" spans="1:6">
      <c r="B4" s="2" t="s">
        <v>115</v>
      </c>
      <c r="C4" s="2"/>
      <c r="D4" s="4"/>
    </row>
    <row r="5" spans="1:6">
      <c r="B5" s="2"/>
      <c r="C5" s="2"/>
      <c r="D5" s="4"/>
    </row>
    <row r="6" spans="1:6">
      <c r="A6" s="49" t="s">
        <v>116</v>
      </c>
      <c r="B6" s="49"/>
      <c r="C6" s="49"/>
      <c r="D6" s="49"/>
      <c r="E6" s="49"/>
      <c r="F6" s="49"/>
    </row>
    <row r="7" spans="1:6" ht="45" customHeight="1">
      <c r="A7" s="48" t="s">
        <v>117</v>
      </c>
      <c r="B7" s="48"/>
      <c r="C7" s="48"/>
      <c r="D7" s="48"/>
      <c r="E7" s="48"/>
      <c r="F7" s="48"/>
    </row>
    <row r="8" spans="1:6">
      <c r="A8" s="5"/>
      <c r="B8" s="6"/>
      <c r="C8" s="6"/>
      <c r="D8" s="6"/>
      <c r="E8" s="6"/>
      <c r="F8" s="6"/>
    </row>
    <row r="9" spans="1:6">
      <c r="A9" s="5"/>
      <c r="B9" s="6"/>
      <c r="C9" s="6"/>
      <c r="D9" s="6"/>
      <c r="E9" s="47" t="s">
        <v>98</v>
      </c>
      <c r="F9" s="47"/>
    </row>
    <row r="10" spans="1:6">
      <c r="A10" s="7" t="s">
        <v>2</v>
      </c>
      <c r="B10" s="7" t="s">
        <v>3</v>
      </c>
      <c r="C10" s="7" t="s">
        <v>4</v>
      </c>
      <c r="D10" s="7" t="s">
        <v>5</v>
      </c>
      <c r="E10" s="8" t="s">
        <v>6</v>
      </c>
      <c r="F10" s="8" t="s">
        <v>7</v>
      </c>
    </row>
    <row r="11" spans="1:6" ht="85.5">
      <c r="A11" s="28" t="s">
        <v>30</v>
      </c>
      <c r="B11" s="9" t="s">
        <v>8</v>
      </c>
      <c r="C11" s="29" t="s">
        <v>9</v>
      </c>
      <c r="D11" s="37">
        <v>380</v>
      </c>
      <c r="E11" s="31">
        <v>6207</v>
      </c>
      <c r="F11" s="32">
        <f>+D11*E11</f>
        <v>2358660</v>
      </c>
    </row>
    <row r="12" spans="1:6" ht="42.75">
      <c r="A12" s="28" t="s">
        <v>31</v>
      </c>
      <c r="B12" s="12" t="s">
        <v>10</v>
      </c>
      <c r="C12" s="29" t="s">
        <v>9</v>
      </c>
      <c r="D12" s="37">
        <v>380</v>
      </c>
      <c r="E12" s="31">
        <v>20250</v>
      </c>
      <c r="F12" s="32">
        <f>+D12*E12</f>
        <v>7695000</v>
      </c>
    </row>
    <row r="13" spans="1:6" ht="30">
      <c r="A13" s="28" t="s">
        <v>24</v>
      </c>
      <c r="B13" s="25" t="s">
        <v>118</v>
      </c>
      <c r="C13" s="29"/>
      <c r="D13" s="30"/>
      <c r="E13" s="31"/>
      <c r="F13" s="32"/>
    </row>
    <row r="14" spans="1:6" ht="16.5" customHeight="1">
      <c r="A14" s="28" t="s">
        <v>34</v>
      </c>
      <c r="B14" s="12" t="s">
        <v>65</v>
      </c>
      <c r="C14" s="29" t="s">
        <v>48</v>
      </c>
      <c r="D14" s="30">
        <v>28</v>
      </c>
      <c r="E14" s="31">
        <v>10900</v>
      </c>
      <c r="F14" s="32">
        <f t="shared" ref="F14:F29" si="0">+D14*E14</f>
        <v>305200</v>
      </c>
    </row>
    <row r="15" spans="1:6" ht="14.25">
      <c r="A15" s="28" t="s">
        <v>35</v>
      </c>
      <c r="B15" s="12" t="s">
        <v>66</v>
      </c>
      <c r="C15" s="29" t="s">
        <v>48</v>
      </c>
      <c r="D15" s="30">
        <v>12</v>
      </c>
      <c r="E15" s="36">
        <v>10300</v>
      </c>
      <c r="F15" s="32">
        <f>+D15*E15</f>
        <v>123600</v>
      </c>
    </row>
    <row r="16" spans="1:6" ht="14.25">
      <c r="A16" s="28" t="s">
        <v>36</v>
      </c>
      <c r="B16" s="12" t="s">
        <v>67</v>
      </c>
      <c r="C16" s="29" t="s">
        <v>48</v>
      </c>
      <c r="D16" s="30">
        <v>1</v>
      </c>
      <c r="E16" s="31">
        <v>24000</v>
      </c>
      <c r="F16" s="32">
        <f t="shared" si="0"/>
        <v>24000</v>
      </c>
    </row>
    <row r="17" spans="1:6" ht="14.25">
      <c r="A17" s="28" t="s">
        <v>37</v>
      </c>
      <c r="B17" s="12" t="s">
        <v>68</v>
      </c>
      <c r="C17" s="29" t="s">
        <v>48</v>
      </c>
      <c r="D17" s="30">
        <v>1</v>
      </c>
      <c r="E17" s="31">
        <v>58000</v>
      </c>
      <c r="F17" s="32">
        <f t="shared" si="0"/>
        <v>58000</v>
      </c>
    </row>
    <row r="18" spans="1:6" ht="14.25">
      <c r="A18" s="28" t="s">
        <v>38</v>
      </c>
      <c r="B18" s="12" t="s">
        <v>84</v>
      </c>
      <c r="C18" s="29" t="s">
        <v>48</v>
      </c>
      <c r="D18" s="30">
        <v>2</v>
      </c>
      <c r="E18" s="36">
        <v>13000</v>
      </c>
      <c r="F18" s="32">
        <f>+D18*E18</f>
        <v>26000</v>
      </c>
    </row>
    <row r="19" spans="1:6" ht="14.25">
      <c r="A19" s="28" t="s">
        <v>39</v>
      </c>
      <c r="B19" s="42" t="s">
        <v>85</v>
      </c>
      <c r="C19" s="29" t="s">
        <v>48</v>
      </c>
      <c r="D19" s="30">
        <v>3</v>
      </c>
      <c r="E19" s="31">
        <v>22000</v>
      </c>
      <c r="F19" s="32">
        <f>+D19*E19</f>
        <v>66000</v>
      </c>
    </row>
    <row r="20" spans="1:6" ht="14.25">
      <c r="A20" s="28" t="s">
        <v>99</v>
      </c>
      <c r="B20" s="42" t="s">
        <v>119</v>
      </c>
      <c r="C20" s="29" t="s">
        <v>48</v>
      </c>
      <c r="D20" s="30">
        <v>5</v>
      </c>
      <c r="E20" s="31">
        <v>46000</v>
      </c>
      <c r="F20" s="32">
        <f>+D20*E20</f>
        <v>230000</v>
      </c>
    </row>
    <row r="21" spans="1:6" ht="14.25">
      <c r="A21" s="28" t="s">
        <v>100</v>
      </c>
      <c r="B21" s="42" t="s">
        <v>120</v>
      </c>
      <c r="C21" s="29" t="s">
        <v>48</v>
      </c>
      <c r="D21" s="30">
        <v>4</v>
      </c>
      <c r="E21" s="31">
        <v>20000</v>
      </c>
      <c r="F21" s="32">
        <f t="shared" si="0"/>
        <v>80000</v>
      </c>
    </row>
    <row r="22" spans="1:6" ht="14.25">
      <c r="A22" s="28" t="s">
        <v>101</v>
      </c>
      <c r="B22" s="42" t="s">
        <v>81</v>
      </c>
      <c r="C22" s="29" t="s">
        <v>48</v>
      </c>
      <c r="D22" s="30">
        <v>3</v>
      </c>
      <c r="E22" s="31">
        <v>23000</v>
      </c>
      <c r="F22" s="32">
        <f t="shared" si="0"/>
        <v>69000</v>
      </c>
    </row>
    <row r="23" spans="1:6" ht="42.75">
      <c r="A23" s="28" t="s">
        <v>11</v>
      </c>
      <c r="B23" s="12" t="s">
        <v>121</v>
      </c>
      <c r="C23" s="29" t="s">
        <v>48</v>
      </c>
      <c r="D23" s="30">
        <v>2</v>
      </c>
      <c r="E23" s="33">
        <v>39200</v>
      </c>
      <c r="F23" s="32">
        <f t="shared" si="0"/>
        <v>78400</v>
      </c>
    </row>
    <row r="24" spans="1:6" ht="60" customHeight="1">
      <c r="A24" s="28" t="s">
        <v>13</v>
      </c>
      <c r="B24" s="12" t="s">
        <v>69</v>
      </c>
      <c r="C24" s="29" t="s">
        <v>12</v>
      </c>
      <c r="D24" s="30">
        <v>40</v>
      </c>
      <c r="E24" s="33">
        <v>21700</v>
      </c>
      <c r="F24" s="32">
        <f t="shared" si="0"/>
        <v>868000</v>
      </c>
    </row>
    <row r="25" spans="1:6" ht="42.75">
      <c r="A25" s="28" t="s">
        <v>14</v>
      </c>
      <c r="B25" s="34" t="s">
        <v>82</v>
      </c>
      <c r="C25" s="29" t="s">
        <v>12</v>
      </c>
      <c r="D25" s="37">
        <v>40</v>
      </c>
      <c r="E25" s="33">
        <v>58000</v>
      </c>
      <c r="F25" s="32">
        <f t="shared" si="0"/>
        <v>2320000</v>
      </c>
    </row>
    <row r="26" spans="1:6" ht="42.75">
      <c r="A26" s="28" t="s">
        <v>15</v>
      </c>
      <c r="B26" s="9" t="s">
        <v>45</v>
      </c>
      <c r="C26" s="29" t="s">
        <v>12</v>
      </c>
      <c r="D26" s="37">
        <v>350</v>
      </c>
      <c r="E26" s="33">
        <v>4320</v>
      </c>
      <c r="F26" s="32">
        <f t="shared" si="0"/>
        <v>1512000</v>
      </c>
    </row>
    <row r="27" spans="1:6" ht="14.25">
      <c r="A27" s="28" t="s">
        <v>16</v>
      </c>
      <c r="B27" s="46" t="s">
        <v>56</v>
      </c>
      <c r="C27" s="29" t="s">
        <v>12</v>
      </c>
      <c r="D27" s="37">
        <v>350</v>
      </c>
      <c r="E27" s="35">
        <v>2300</v>
      </c>
      <c r="F27" s="32">
        <f>+D27*E27</f>
        <v>805000</v>
      </c>
    </row>
    <row r="28" spans="1:6" ht="28.5">
      <c r="A28" s="28" t="s">
        <v>25</v>
      </c>
      <c r="B28" s="9" t="s">
        <v>122</v>
      </c>
      <c r="C28" s="29" t="s">
        <v>12</v>
      </c>
      <c r="D28" s="37">
        <v>30</v>
      </c>
      <c r="E28" s="33">
        <v>37000</v>
      </c>
      <c r="F28" s="32">
        <f t="shared" si="0"/>
        <v>1110000</v>
      </c>
    </row>
    <row r="29" spans="1:6" ht="14.25">
      <c r="A29" s="28" t="s">
        <v>26</v>
      </c>
      <c r="B29" s="9" t="s">
        <v>70</v>
      </c>
      <c r="C29" s="29" t="s">
        <v>9</v>
      </c>
      <c r="D29" s="37">
        <v>660</v>
      </c>
      <c r="E29" s="33">
        <v>17740</v>
      </c>
      <c r="F29" s="32">
        <f t="shared" si="0"/>
        <v>11708400</v>
      </c>
    </row>
    <row r="30" spans="1:6" ht="28.5">
      <c r="A30" s="28" t="s">
        <v>28</v>
      </c>
      <c r="B30" s="9" t="s">
        <v>71</v>
      </c>
      <c r="C30" s="29" t="s">
        <v>9</v>
      </c>
      <c r="D30" s="37">
        <v>150</v>
      </c>
      <c r="E30" s="35">
        <v>13200</v>
      </c>
      <c r="F30" s="32">
        <f t="shared" ref="F30:F35" si="1">+D30*E30</f>
        <v>1980000</v>
      </c>
    </row>
    <row r="31" spans="1:6" ht="14.25">
      <c r="A31" s="28" t="s">
        <v>29</v>
      </c>
      <c r="B31" s="9" t="s">
        <v>94</v>
      </c>
      <c r="C31" s="29" t="s">
        <v>9</v>
      </c>
      <c r="D31" s="37">
        <v>250</v>
      </c>
      <c r="E31" s="35">
        <v>5200</v>
      </c>
      <c r="F31" s="32">
        <f t="shared" si="1"/>
        <v>1300000</v>
      </c>
    </row>
    <row r="32" spans="1:6" ht="14.25">
      <c r="A32" s="28" t="s">
        <v>32</v>
      </c>
      <c r="B32" s="9" t="s">
        <v>95</v>
      </c>
      <c r="C32" s="29" t="s">
        <v>9</v>
      </c>
      <c r="D32" s="37">
        <v>50</v>
      </c>
      <c r="E32" s="35">
        <v>12750</v>
      </c>
      <c r="F32" s="32">
        <f t="shared" si="1"/>
        <v>637500</v>
      </c>
    </row>
    <row r="33" spans="1:6" ht="71.25">
      <c r="A33" s="28" t="s">
        <v>33</v>
      </c>
      <c r="B33" s="9" t="s">
        <v>97</v>
      </c>
      <c r="C33" s="29" t="s">
        <v>9</v>
      </c>
      <c r="D33" s="37">
        <v>92.2</v>
      </c>
      <c r="E33" s="35">
        <v>12500</v>
      </c>
      <c r="F33" s="32">
        <f t="shared" si="1"/>
        <v>1152500</v>
      </c>
    </row>
    <row r="34" spans="1:6" ht="14.25">
      <c r="A34" s="28" t="s">
        <v>40</v>
      </c>
      <c r="B34" s="9" t="s">
        <v>123</v>
      </c>
      <c r="C34" s="29" t="s">
        <v>12</v>
      </c>
      <c r="D34" s="37">
        <v>80</v>
      </c>
      <c r="E34" s="35">
        <v>10600</v>
      </c>
      <c r="F34" s="32">
        <f t="shared" si="1"/>
        <v>848000</v>
      </c>
    </row>
    <row r="35" spans="1:6" ht="28.5">
      <c r="A35" s="28" t="s">
        <v>41</v>
      </c>
      <c r="B35" s="9" t="s">
        <v>124</v>
      </c>
      <c r="C35" s="29" t="s">
        <v>47</v>
      </c>
      <c r="D35" s="37">
        <v>1</v>
      </c>
      <c r="E35" s="35">
        <v>350000</v>
      </c>
      <c r="F35" s="32">
        <f t="shared" si="1"/>
        <v>350000</v>
      </c>
    </row>
    <row r="36" spans="1:6" ht="15">
      <c r="A36" s="28" t="s">
        <v>42</v>
      </c>
      <c r="B36" s="14" t="s">
        <v>27</v>
      </c>
      <c r="C36" s="29"/>
      <c r="D36" s="30"/>
      <c r="E36" s="33"/>
      <c r="F36" s="32"/>
    </row>
    <row r="37" spans="1:6" ht="71.25">
      <c r="A37" s="28" t="s">
        <v>102</v>
      </c>
      <c r="B37" s="34" t="s">
        <v>72</v>
      </c>
      <c r="C37" s="29" t="s">
        <v>48</v>
      </c>
      <c r="D37" s="30">
        <v>40</v>
      </c>
      <c r="E37" s="33">
        <v>150000</v>
      </c>
      <c r="F37" s="32">
        <f t="shared" ref="F37:F60" si="2">+E37*D37</f>
        <v>6000000</v>
      </c>
    </row>
    <row r="38" spans="1:6" ht="57">
      <c r="A38" s="28" t="s">
        <v>103</v>
      </c>
      <c r="B38" s="34" t="s">
        <v>73</v>
      </c>
      <c r="C38" s="29" t="s">
        <v>48</v>
      </c>
      <c r="D38" s="30">
        <v>1</v>
      </c>
      <c r="E38" s="35">
        <v>445000</v>
      </c>
      <c r="F38" s="32">
        <f>+E38*D38</f>
        <v>445000</v>
      </c>
    </row>
    <row r="39" spans="1:6" ht="71.25">
      <c r="A39" s="28" t="s">
        <v>104</v>
      </c>
      <c r="B39" s="34" t="s">
        <v>74</v>
      </c>
      <c r="C39" s="29" t="s">
        <v>48</v>
      </c>
      <c r="D39" s="30">
        <v>1</v>
      </c>
      <c r="E39" s="35">
        <v>1100000</v>
      </c>
      <c r="F39" s="32">
        <f>+E39*D39</f>
        <v>1100000</v>
      </c>
    </row>
    <row r="40" spans="1:6" ht="57">
      <c r="A40" s="28" t="s">
        <v>105</v>
      </c>
      <c r="B40" s="34" t="s">
        <v>46</v>
      </c>
      <c r="C40" s="29" t="s">
        <v>48</v>
      </c>
      <c r="D40" s="30">
        <v>3</v>
      </c>
      <c r="E40" s="35">
        <v>275000</v>
      </c>
      <c r="F40" s="32">
        <f t="shared" si="2"/>
        <v>825000</v>
      </c>
    </row>
    <row r="41" spans="1:6" ht="59.25" customHeight="1">
      <c r="A41" s="28" t="s">
        <v>106</v>
      </c>
      <c r="B41" s="43" t="s">
        <v>83</v>
      </c>
      <c r="C41" s="29" t="s">
        <v>48</v>
      </c>
      <c r="D41" s="30">
        <v>2</v>
      </c>
      <c r="E41" s="35">
        <v>283000</v>
      </c>
      <c r="F41" s="32">
        <f>+E41*D41</f>
        <v>566000</v>
      </c>
    </row>
    <row r="42" spans="1:6" ht="114" customHeight="1">
      <c r="A42" s="28" t="s">
        <v>107</v>
      </c>
      <c r="B42" s="9" t="s">
        <v>75</v>
      </c>
      <c r="C42" s="29" t="s">
        <v>48</v>
      </c>
      <c r="D42" s="30">
        <v>1</v>
      </c>
      <c r="E42" s="33">
        <v>1600000</v>
      </c>
      <c r="F42" s="32">
        <f t="shared" si="2"/>
        <v>1600000</v>
      </c>
    </row>
    <row r="43" spans="1:6" ht="28.5">
      <c r="A43" s="28" t="s">
        <v>108</v>
      </c>
      <c r="B43" s="9" t="s">
        <v>125</v>
      </c>
      <c r="C43" s="29" t="s">
        <v>12</v>
      </c>
      <c r="D43" s="37">
        <v>52</v>
      </c>
      <c r="E43" s="33">
        <v>12000</v>
      </c>
      <c r="F43" s="32">
        <f t="shared" si="2"/>
        <v>624000</v>
      </c>
    </row>
    <row r="44" spans="1:6" ht="15" customHeight="1">
      <c r="A44" s="28" t="s">
        <v>58</v>
      </c>
      <c r="B44" s="38" t="s">
        <v>86</v>
      </c>
      <c r="C44" s="29" t="s">
        <v>47</v>
      </c>
      <c r="D44" s="37">
        <v>1</v>
      </c>
      <c r="E44" s="33">
        <v>15000</v>
      </c>
      <c r="F44" s="32">
        <f t="shared" si="2"/>
        <v>15000</v>
      </c>
    </row>
    <row r="45" spans="1:6" ht="27" customHeight="1">
      <c r="A45" s="28" t="s">
        <v>43</v>
      </c>
      <c r="B45" s="27" t="s">
        <v>126</v>
      </c>
      <c r="C45" s="29" t="s">
        <v>47</v>
      </c>
      <c r="D45" s="37">
        <v>1</v>
      </c>
      <c r="E45" s="35">
        <v>36000</v>
      </c>
      <c r="F45" s="32">
        <f>+E45*D45</f>
        <v>36000</v>
      </c>
    </row>
    <row r="46" spans="1:6" ht="42.75">
      <c r="A46" s="28" t="s">
        <v>44</v>
      </c>
      <c r="B46" s="27" t="s">
        <v>87</v>
      </c>
      <c r="C46" s="29" t="s">
        <v>48</v>
      </c>
      <c r="D46" s="37">
        <v>2</v>
      </c>
      <c r="E46" s="35">
        <v>100000</v>
      </c>
      <c r="F46" s="32">
        <f t="shared" si="2"/>
        <v>200000</v>
      </c>
    </row>
    <row r="47" spans="1:6" ht="28.5">
      <c r="A47" s="28" t="s">
        <v>59</v>
      </c>
      <c r="B47" s="27" t="s">
        <v>76</v>
      </c>
      <c r="C47" s="29" t="s">
        <v>48</v>
      </c>
      <c r="D47" s="37">
        <v>2</v>
      </c>
      <c r="E47" s="35">
        <v>100000</v>
      </c>
      <c r="F47" s="32">
        <f t="shared" si="2"/>
        <v>200000</v>
      </c>
    </row>
    <row r="48" spans="1:6" ht="42.75">
      <c r="A48" s="28" t="s">
        <v>109</v>
      </c>
      <c r="B48" s="27" t="s">
        <v>127</v>
      </c>
      <c r="C48" s="29" t="s">
        <v>9</v>
      </c>
      <c r="D48" s="37">
        <v>30</v>
      </c>
      <c r="E48" s="35">
        <v>38000</v>
      </c>
      <c r="F48" s="32">
        <f t="shared" si="2"/>
        <v>1140000</v>
      </c>
    </row>
    <row r="49" spans="1:6" ht="14.25">
      <c r="A49" s="28" t="s">
        <v>49</v>
      </c>
      <c r="B49" s="27" t="s">
        <v>77</v>
      </c>
      <c r="C49" s="29" t="s">
        <v>48</v>
      </c>
      <c r="D49" s="30">
        <v>6</v>
      </c>
      <c r="E49" s="35">
        <v>64000</v>
      </c>
      <c r="F49" s="32">
        <f t="shared" si="2"/>
        <v>384000</v>
      </c>
    </row>
    <row r="50" spans="1:6" ht="14.25">
      <c r="A50" s="28" t="s">
        <v>50</v>
      </c>
      <c r="B50" s="27" t="s">
        <v>91</v>
      </c>
      <c r="C50" s="29" t="s">
        <v>12</v>
      </c>
      <c r="D50" s="30">
        <v>60</v>
      </c>
      <c r="E50" s="35">
        <v>1700</v>
      </c>
      <c r="F50" s="32">
        <f>+E50*D50</f>
        <v>102000</v>
      </c>
    </row>
    <row r="51" spans="1:6" ht="28.5">
      <c r="A51" s="28" t="s">
        <v>51</v>
      </c>
      <c r="B51" s="27" t="s">
        <v>128</v>
      </c>
      <c r="C51" s="29" t="s">
        <v>12</v>
      </c>
      <c r="D51" s="30">
        <v>60</v>
      </c>
      <c r="E51" s="35">
        <v>19000</v>
      </c>
      <c r="F51" s="32">
        <f t="shared" si="2"/>
        <v>1140000</v>
      </c>
    </row>
    <row r="52" spans="1:6" ht="28.5">
      <c r="A52" s="28" t="s">
        <v>52</v>
      </c>
      <c r="B52" s="27" t="s">
        <v>57</v>
      </c>
      <c r="C52" s="29" t="s">
        <v>12</v>
      </c>
      <c r="D52" s="30">
        <v>60</v>
      </c>
      <c r="E52" s="35">
        <v>5700</v>
      </c>
      <c r="F52" s="32">
        <f>+E52*D52</f>
        <v>342000</v>
      </c>
    </row>
    <row r="53" spans="1:6" ht="16.5" customHeight="1">
      <c r="A53" s="28" t="s">
        <v>54</v>
      </c>
      <c r="B53" s="44" t="s">
        <v>96</v>
      </c>
      <c r="C53" s="29" t="s">
        <v>48</v>
      </c>
      <c r="D53" s="30">
        <v>2</v>
      </c>
      <c r="E53" s="35">
        <v>44850</v>
      </c>
      <c r="F53" s="32">
        <f>+E53*D53</f>
        <v>89700</v>
      </c>
    </row>
    <row r="54" spans="1:6" ht="40.5" customHeight="1">
      <c r="A54" s="28" t="s">
        <v>60</v>
      </c>
      <c r="B54" s="44" t="s">
        <v>129</v>
      </c>
      <c r="C54" s="29" t="s">
        <v>9</v>
      </c>
      <c r="D54" s="30">
        <v>140</v>
      </c>
      <c r="E54" s="35">
        <v>13200</v>
      </c>
      <c r="F54" s="32">
        <f t="shared" si="2"/>
        <v>1848000</v>
      </c>
    </row>
    <row r="55" spans="1:6" ht="42" customHeight="1">
      <c r="A55" s="28" t="s">
        <v>61</v>
      </c>
      <c r="B55" s="27" t="s">
        <v>88</v>
      </c>
      <c r="C55" s="29" t="s">
        <v>9</v>
      </c>
      <c r="D55" s="37">
        <v>40</v>
      </c>
      <c r="E55" s="35">
        <v>80000</v>
      </c>
      <c r="F55" s="32">
        <f t="shared" si="2"/>
        <v>3200000</v>
      </c>
    </row>
    <row r="56" spans="1:6" ht="15" customHeight="1">
      <c r="A56" s="28" t="s">
        <v>62</v>
      </c>
      <c r="B56" s="27" t="s">
        <v>55</v>
      </c>
      <c r="C56" s="29" t="s">
        <v>9</v>
      </c>
      <c r="D56" s="30">
        <v>52</v>
      </c>
      <c r="E56" s="35">
        <v>5000</v>
      </c>
      <c r="F56" s="32">
        <f t="shared" si="2"/>
        <v>260000</v>
      </c>
    </row>
    <row r="57" spans="1:6" ht="27.75" customHeight="1">
      <c r="A57" s="28" t="s">
        <v>63</v>
      </c>
      <c r="B57" s="27" t="s">
        <v>89</v>
      </c>
      <c r="C57" s="29" t="s">
        <v>9</v>
      </c>
      <c r="D57" s="30">
        <v>90</v>
      </c>
      <c r="E57" s="35">
        <v>5700</v>
      </c>
      <c r="F57" s="32">
        <f t="shared" si="2"/>
        <v>513000</v>
      </c>
    </row>
    <row r="58" spans="1:6" ht="55.5" customHeight="1">
      <c r="A58" s="28" t="s">
        <v>64</v>
      </c>
      <c r="B58" s="26" t="s">
        <v>78</v>
      </c>
      <c r="C58" s="29" t="s">
        <v>47</v>
      </c>
      <c r="D58" s="30">
        <v>1</v>
      </c>
      <c r="E58" s="35">
        <v>120000</v>
      </c>
      <c r="F58" s="32">
        <f t="shared" si="2"/>
        <v>120000</v>
      </c>
    </row>
    <row r="59" spans="1:6" ht="42.75" customHeight="1">
      <c r="A59" s="28" t="s">
        <v>110</v>
      </c>
      <c r="B59" s="39" t="s">
        <v>79</v>
      </c>
      <c r="C59" s="29" t="s">
        <v>47</v>
      </c>
      <c r="D59" s="30">
        <v>1</v>
      </c>
      <c r="E59" s="35">
        <v>65000</v>
      </c>
      <c r="F59" s="32">
        <f t="shared" si="2"/>
        <v>65000</v>
      </c>
    </row>
    <row r="60" spans="1:6" ht="28.5" customHeight="1">
      <c r="A60" s="28" t="s">
        <v>111</v>
      </c>
      <c r="B60" s="26" t="s">
        <v>80</v>
      </c>
      <c r="C60" s="29" t="s">
        <v>12</v>
      </c>
      <c r="D60" s="30">
        <v>12</v>
      </c>
      <c r="E60" s="35">
        <v>35000</v>
      </c>
      <c r="F60" s="32">
        <f t="shared" si="2"/>
        <v>420000</v>
      </c>
    </row>
    <row r="61" spans="1:6" ht="14.25">
      <c r="A61" s="28" t="s">
        <v>112</v>
      </c>
      <c r="B61" s="26" t="s">
        <v>17</v>
      </c>
      <c r="C61" s="29" t="s">
        <v>47</v>
      </c>
      <c r="D61" s="30">
        <v>1</v>
      </c>
      <c r="E61" s="35">
        <v>450000</v>
      </c>
      <c r="F61" s="32">
        <f>+D61*E61</f>
        <v>450000</v>
      </c>
    </row>
    <row r="62" spans="1:6" ht="14.25">
      <c r="A62" s="28" t="s">
        <v>113</v>
      </c>
      <c r="B62" s="26" t="s">
        <v>92</v>
      </c>
      <c r="C62" s="29" t="s">
        <v>93</v>
      </c>
      <c r="D62" s="30">
        <v>35</v>
      </c>
      <c r="E62" s="35">
        <v>6530</v>
      </c>
      <c r="F62" s="32">
        <f>+D62*E62</f>
        <v>228550</v>
      </c>
    </row>
    <row r="63" spans="1:6" ht="15">
      <c r="A63" s="13"/>
      <c r="B63" s="45" t="s">
        <v>18</v>
      </c>
      <c r="C63" s="15"/>
      <c r="D63" s="11"/>
      <c r="E63" s="16"/>
      <c r="F63" s="17">
        <f>SUM(F11:F62)</f>
        <v>57618510</v>
      </c>
    </row>
    <row r="64" spans="1:6" ht="15">
      <c r="A64" s="18"/>
      <c r="B64" s="19" t="s">
        <v>19</v>
      </c>
      <c r="C64" s="10"/>
      <c r="D64" s="11"/>
      <c r="E64" s="16"/>
      <c r="F64" s="17">
        <f>+F63*0.25</f>
        <v>14404627.5</v>
      </c>
    </row>
    <row r="65" spans="1:8" ht="15">
      <c r="A65" s="18"/>
      <c r="B65" s="14" t="s">
        <v>90</v>
      </c>
      <c r="C65" s="10"/>
      <c r="D65" s="20"/>
      <c r="E65" s="20"/>
      <c r="F65" s="17">
        <f>+F64+F63</f>
        <v>72023137.5</v>
      </c>
    </row>
    <row r="66" spans="1:8" ht="15">
      <c r="A66" s="18"/>
      <c r="B66" s="19" t="s">
        <v>20</v>
      </c>
      <c r="C66" s="10"/>
      <c r="D66" s="16"/>
      <c r="E66" s="16"/>
      <c r="F66" s="17">
        <f>+(F63*0.05)*0.16</f>
        <v>460948.08</v>
      </c>
    </row>
    <row r="67" spans="1:8" ht="15">
      <c r="A67" s="21"/>
      <c r="B67" s="19" t="s">
        <v>21</v>
      </c>
      <c r="C67" s="15"/>
      <c r="D67" s="16"/>
      <c r="E67" s="20"/>
      <c r="F67" s="17">
        <f>+F66+F65</f>
        <v>72484085.579999998</v>
      </c>
      <c r="G67" s="40"/>
      <c r="H67" s="41"/>
    </row>
    <row r="68" spans="1:8" ht="14.25">
      <c r="A68" s="22"/>
      <c r="B68" s="22"/>
      <c r="C68" s="22"/>
      <c r="D68" s="22"/>
      <c r="E68" s="22"/>
      <c r="F68" s="22"/>
    </row>
    <row r="71" spans="1:8" ht="14.25">
      <c r="A71" s="22"/>
      <c r="B71" s="1" t="s">
        <v>53</v>
      </c>
      <c r="C71" s="23"/>
      <c r="D71" s="23"/>
      <c r="E71" s="23"/>
      <c r="F71" s="23"/>
    </row>
    <row r="72" spans="1:8" ht="14.25">
      <c r="A72" s="22"/>
      <c r="B72" s="1" t="s">
        <v>22</v>
      </c>
      <c r="C72" s="23"/>
      <c r="D72" s="23"/>
      <c r="E72" s="23"/>
      <c r="F72" s="23"/>
    </row>
    <row r="73" spans="1:8" ht="14.25">
      <c r="A73" s="22"/>
      <c r="B73" s="1" t="s">
        <v>23</v>
      </c>
      <c r="C73" s="23"/>
      <c r="D73" s="23"/>
      <c r="E73" s="23"/>
      <c r="F73" s="24"/>
    </row>
    <row r="74" spans="1:8" ht="14.25">
      <c r="A74" s="22"/>
      <c r="B74" s="22"/>
      <c r="C74" s="22"/>
      <c r="D74" s="22"/>
      <c r="E74" s="22"/>
      <c r="F74" s="22"/>
    </row>
    <row r="75" spans="1:8" ht="14.25">
      <c r="A75" s="22"/>
      <c r="B75" s="22"/>
      <c r="C75" s="22"/>
      <c r="D75" s="22"/>
      <c r="E75" s="22"/>
      <c r="F75" s="22"/>
    </row>
    <row r="76" spans="1:8" ht="14.25">
      <c r="A76" s="22"/>
      <c r="B76" s="22"/>
      <c r="C76" s="22"/>
      <c r="D76" s="22"/>
      <c r="E76" s="22"/>
      <c r="F76" s="22"/>
    </row>
    <row r="77" spans="1:8" ht="14.25">
      <c r="A77" s="22"/>
      <c r="B77" s="22"/>
      <c r="C77" s="22"/>
      <c r="D77" s="22"/>
      <c r="E77" s="22"/>
      <c r="F77" s="22"/>
    </row>
    <row r="78" spans="1:8" ht="14.25">
      <c r="A78" s="22"/>
      <c r="B78" s="22"/>
      <c r="C78" s="22"/>
      <c r="D78" s="22"/>
      <c r="E78" s="22"/>
      <c r="F78" s="22"/>
    </row>
    <row r="79" spans="1:8" ht="14.25">
      <c r="A79" s="22"/>
      <c r="B79" s="22"/>
      <c r="C79" s="22"/>
      <c r="D79" s="22"/>
      <c r="E79" s="22"/>
      <c r="F79" s="22"/>
    </row>
    <row r="80" spans="1:8" ht="14.25">
      <c r="A80" s="22"/>
      <c r="B80" s="22"/>
      <c r="C80" s="22"/>
      <c r="D80" s="22"/>
      <c r="E80" s="22"/>
      <c r="F80" s="22"/>
    </row>
    <row r="81" spans="1:6" ht="14.25">
      <c r="A81" s="22"/>
      <c r="B81" s="22"/>
      <c r="C81" s="22"/>
      <c r="D81" s="22"/>
      <c r="E81" s="22"/>
      <c r="F81" s="22"/>
    </row>
    <row r="82" spans="1:6" ht="14.25">
      <c r="A82" s="22"/>
      <c r="B82" s="22"/>
      <c r="C82" s="22"/>
      <c r="D82" s="22"/>
      <c r="E82" s="22"/>
      <c r="F82" s="22"/>
    </row>
    <row r="83" spans="1:6" ht="14.25">
      <c r="A83" s="22"/>
      <c r="B83" s="22"/>
      <c r="C83" s="22"/>
      <c r="D83" s="22"/>
      <c r="E83" s="22"/>
      <c r="F83" s="22"/>
    </row>
    <row r="84" spans="1:6" ht="14.25">
      <c r="A84" s="22"/>
      <c r="B84" s="22"/>
      <c r="C84" s="22"/>
      <c r="D84" s="22"/>
      <c r="E84" s="22"/>
      <c r="F84" s="22"/>
    </row>
    <row r="85" spans="1:6" ht="14.25">
      <c r="A85" s="22"/>
      <c r="B85" s="22"/>
      <c r="C85" s="22"/>
      <c r="D85" s="22"/>
      <c r="E85" s="22"/>
      <c r="F85" s="22"/>
    </row>
    <row r="86" spans="1:6" ht="14.25">
      <c r="A86" s="22"/>
      <c r="B86" s="22"/>
      <c r="C86" s="22"/>
      <c r="D86" s="22"/>
      <c r="E86" s="22"/>
      <c r="F86" s="22"/>
    </row>
    <row r="87" spans="1:6" ht="14.25">
      <c r="A87" s="22"/>
      <c r="B87" s="22"/>
      <c r="C87" s="22"/>
      <c r="D87" s="22"/>
      <c r="E87" s="22"/>
      <c r="F87" s="22"/>
    </row>
    <row r="88" spans="1:6" ht="14.25">
      <c r="A88" s="22"/>
      <c r="B88" s="22"/>
      <c r="C88" s="22"/>
      <c r="D88" s="22"/>
      <c r="E88" s="22"/>
      <c r="F88" s="22"/>
    </row>
    <row r="89" spans="1:6" ht="14.25">
      <c r="A89" s="22"/>
      <c r="B89" s="22"/>
      <c r="C89" s="22"/>
      <c r="D89" s="22"/>
      <c r="E89" s="22"/>
      <c r="F89" s="22"/>
    </row>
    <row r="90" spans="1:6" ht="14.25">
      <c r="A90" s="22"/>
      <c r="B90" s="22"/>
      <c r="C90" s="22"/>
      <c r="D90" s="22"/>
      <c r="E90" s="22"/>
      <c r="F90" s="22"/>
    </row>
    <row r="91" spans="1:6" ht="14.25">
      <c r="A91" s="22"/>
      <c r="B91" s="22"/>
      <c r="C91" s="22"/>
      <c r="D91" s="22"/>
      <c r="E91" s="22"/>
      <c r="F91" s="22"/>
    </row>
    <row r="92" spans="1:6" ht="14.25">
      <c r="A92" s="22"/>
      <c r="B92" s="22"/>
      <c r="C92" s="22"/>
      <c r="D92" s="22"/>
      <c r="E92" s="22"/>
      <c r="F92" s="22"/>
    </row>
    <row r="93" spans="1:6" ht="14.25">
      <c r="A93" s="22"/>
      <c r="B93" s="22"/>
      <c r="C93" s="22"/>
      <c r="D93" s="22"/>
      <c r="E93" s="22"/>
      <c r="F93" s="22"/>
    </row>
    <row r="94" spans="1:6" ht="14.25">
      <c r="A94" s="22"/>
      <c r="B94" s="22"/>
      <c r="C94" s="22"/>
      <c r="D94" s="22"/>
      <c r="E94" s="22"/>
      <c r="F94" s="22"/>
    </row>
    <row r="95" spans="1:6" ht="14.25">
      <c r="A95" s="22"/>
      <c r="B95" s="22"/>
      <c r="C95" s="22"/>
      <c r="D95" s="22"/>
      <c r="E95" s="22"/>
      <c r="F95" s="22"/>
    </row>
    <row r="96" spans="1:6" ht="14.25">
      <c r="A96" s="22"/>
      <c r="B96" s="22"/>
      <c r="C96" s="22"/>
      <c r="D96" s="22"/>
      <c r="E96" s="22"/>
      <c r="F96" s="22"/>
    </row>
    <row r="97" spans="1:6" ht="14.25">
      <c r="A97" s="22"/>
      <c r="B97" s="22"/>
      <c r="C97" s="22"/>
      <c r="D97" s="22"/>
      <c r="E97" s="22"/>
      <c r="F97" s="22"/>
    </row>
    <row r="98" spans="1:6" ht="14.25">
      <c r="A98" s="22"/>
      <c r="B98" s="22"/>
      <c r="C98" s="22"/>
      <c r="D98" s="22"/>
      <c r="E98" s="22"/>
      <c r="F98" s="22"/>
    </row>
    <row r="99" spans="1:6" ht="14.25">
      <c r="A99" s="22"/>
      <c r="B99" s="22"/>
      <c r="C99" s="22"/>
      <c r="D99" s="22"/>
      <c r="E99" s="22"/>
      <c r="F99" s="22"/>
    </row>
    <row r="100" spans="1:6" ht="14.25">
      <c r="A100" s="22"/>
      <c r="B100" s="22"/>
      <c r="C100" s="22"/>
      <c r="D100" s="22"/>
      <c r="E100" s="22"/>
      <c r="F100" s="22"/>
    </row>
    <row r="101" spans="1:6" ht="14.25">
      <c r="A101" s="22"/>
      <c r="B101" s="22"/>
      <c r="C101" s="22"/>
      <c r="D101" s="22"/>
      <c r="E101" s="22"/>
      <c r="F101" s="22"/>
    </row>
    <row r="102" spans="1:6" ht="14.25">
      <c r="A102" s="22"/>
      <c r="B102" s="22"/>
      <c r="C102" s="22"/>
      <c r="D102" s="22"/>
      <c r="E102" s="22"/>
      <c r="F102" s="22"/>
    </row>
    <row r="103" spans="1:6" ht="14.25">
      <c r="A103" s="22"/>
      <c r="B103" s="22"/>
      <c r="C103" s="22"/>
      <c r="D103" s="22"/>
      <c r="E103" s="22"/>
      <c r="F103" s="22"/>
    </row>
    <row r="104" spans="1:6" ht="14.25">
      <c r="A104" s="22"/>
      <c r="B104" s="22"/>
      <c r="C104" s="22"/>
      <c r="D104" s="22"/>
      <c r="E104" s="22"/>
      <c r="F104" s="22"/>
    </row>
    <row r="105" spans="1:6" ht="14.25">
      <c r="A105" s="22"/>
      <c r="B105" s="22"/>
      <c r="C105" s="22"/>
      <c r="D105" s="22"/>
      <c r="E105" s="22"/>
      <c r="F105" s="22"/>
    </row>
    <row r="106" spans="1:6" ht="14.25">
      <c r="A106" s="22"/>
      <c r="B106" s="22"/>
      <c r="C106" s="22"/>
      <c r="D106" s="22"/>
      <c r="E106" s="22"/>
      <c r="F106" s="22"/>
    </row>
    <row r="107" spans="1:6" ht="14.25">
      <c r="A107" s="22"/>
      <c r="B107" s="22"/>
      <c r="C107" s="22"/>
      <c r="D107" s="22"/>
      <c r="E107" s="22"/>
      <c r="F107" s="22"/>
    </row>
    <row r="108" spans="1:6" ht="14.25">
      <c r="A108" s="22"/>
      <c r="B108" s="22"/>
      <c r="C108" s="22"/>
      <c r="D108" s="22"/>
      <c r="E108" s="22"/>
      <c r="F108" s="22"/>
    </row>
    <row r="109" spans="1:6" ht="14.25">
      <c r="A109" s="22"/>
      <c r="B109" s="22"/>
      <c r="C109" s="22"/>
      <c r="D109" s="22"/>
      <c r="E109" s="22"/>
      <c r="F109" s="22"/>
    </row>
    <row r="110" spans="1:6" ht="14.25">
      <c r="A110" s="22"/>
      <c r="B110" s="22"/>
      <c r="C110" s="22"/>
      <c r="D110" s="22"/>
      <c r="E110" s="22"/>
      <c r="F110" s="22"/>
    </row>
    <row r="111" spans="1:6" ht="14.25">
      <c r="A111" s="22"/>
      <c r="B111" s="9"/>
      <c r="C111" s="22"/>
      <c r="D111" s="22"/>
      <c r="E111" s="22"/>
      <c r="F111" s="22"/>
    </row>
    <row r="112" spans="1:6" ht="14.25">
      <c r="A112" s="22"/>
      <c r="B112" s="22"/>
      <c r="C112" s="22"/>
      <c r="D112" s="22"/>
      <c r="E112" s="22"/>
      <c r="F112" s="22"/>
    </row>
    <row r="113" spans="1:6" ht="14.25">
      <c r="A113" s="22"/>
      <c r="B113" s="22"/>
      <c r="C113" s="22"/>
      <c r="D113" s="22"/>
      <c r="E113" s="22"/>
      <c r="F113" s="22"/>
    </row>
    <row r="114" spans="1:6" ht="14.25">
      <c r="A114" s="22"/>
      <c r="B114" s="22"/>
      <c r="C114" s="22"/>
      <c r="D114" s="22"/>
      <c r="E114" s="22"/>
      <c r="F114" s="22"/>
    </row>
    <row r="115" spans="1:6" ht="14.25">
      <c r="A115" s="22"/>
      <c r="B115" s="22"/>
      <c r="C115" s="22"/>
      <c r="D115" s="22"/>
      <c r="E115" s="22"/>
      <c r="F115" s="22"/>
    </row>
    <row r="116" spans="1:6" ht="14.25">
      <c r="A116" s="22"/>
      <c r="B116" s="22"/>
      <c r="C116" s="22"/>
      <c r="D116" s="22"/>
      <c r="E116" s="22"/>
      <c r="F116" s="22"/>
    </row>
    <row r="117" spans="1:6" ht="14.25">
      <c r="A117" s="22"/>
      <c r="B117" s="22"/>
      <c r="C117" s="22"/>
      <c r="D117" s="22"/>
      <c r="E117" s="22"/>
      <c r="F117" s="22"/>
    </row>
    <row r="118" spans="1:6" ht="14.25">
      <c r="A118" s="22"/>
      <c r="B118" s="22"/>
      <c r="C118" s="22"/>
      <c r="D118" s="22"/>
      <c r="E118" s="22"/>
      <c r="F118" s="22"/>
    </row>
    <row r="119" spans="1:6" ht="14.25">
      <c r="A119" s="22"/>
      <c r="B119" s="22"/>
      <c r="C119" s="22"/>
      <c r="D119" s="22"/>
      <c r="E119" s="22"/>
      <c r="F119" s="22"/>
    </row>
    <row r="120" spans="1:6" ht="14.25">
      <c r="A120" s="22"/>
      <c r="B120" s="22"/>
      <c r="C120" s="22"/>
      <c r="D120" s="22"/>
      <c r="E120" s="22"/>
      <c r="F120" s="22"/>
    </row>
    <row r="121" spans="1:6" ht="14.25">
      <c r="A121" s="22"/>
      <c r="B121" s="22"/>
      <c r="C121" s="22"/>
      <c r="D121" s="22"/>
      <c r="E121" s="22"/>
      <c r="F121" s="22"/>
    </row>
    <row r="122" spans="1:6" ht="14.25">
      <c r="A122" s="22"/>
      <c r="B122" s="22"/>
      <c r="C122" s="22"/>
      <c r="D122" s="22"/>
      <c r="E122" s="22"/>
      <c r="F122" s="22"/>
    </row>
    <row r="123" spans="1:6" ht="14.25">
      <c r="A123" s="22"/>
      <c r="B123" s="22"/>
      <c r="C123" s="22"/>
      <c r="D123" s="22"/>
      <c r="E123" s="22"/>
      <c r="F123" s="22"/>
    </row>
    <row r="124" spans="1:6" ht="14.25">
      <c r="A124" s="22"/>
      <c r="B124" s="22"/>
      <c r="C124" s="22"/>
      <c r="D124" s="22"/>
      <c r="E124" s="22"/>
      <c r="F124" s="22"/>
    </row>
    <row r="125" spans="1:6" ht="14.25">
      <c r="A125" s="22"/>
      <c r="B125" s="22"/>
      <c r="C125" s="22"/>
      <c r="D125" s="22"/>
      <c r="E125" s="22"/>
      <c r="F125" s="22"/>
    </row>
    <row r="126" spans="1:6" ht="14.25">
      <c r="A126" s="22"/>
      <c r="B126" s="22"/>
      <c r="C126" s="22"/>
      <c r="D126" s="22"/>
      <c r="E126" s="22"/>
      <c r="F126" s="22"/>
    </row>
    <row r="127" spans="1:6" ht="14.25">
      <c r="A127" s="22"/>
      <c r="B127" s="22"/>
      <c r="C127" s="22"/>
      <c r="D127" s="22"/>
      <c r="E127" s="22"/>
      <c r="F127" s="22"/>
    </row>
    <row r="128" spans="1:6" ht="14.25">
      <c r="A128" s="22"/>
      <c r="B128" s="22"/>
      <c r="C128" s="22"/>
      <c r="D128" s="22"/>
      <c r="E128" s="22"/>
      <c r="F128" s="22"/>
    </row>
    <row r="129" spans="1:6" ht="14.25">
      <c r="A129" s="22"/>
      <c r="B129" s="22"/>
      <c r="C129" s="22"/>
      <c r="D129" s="22"/>
      <c r="E129" s="22"/>
      <c r="F129" s="22"/>
    </row>
    <row r="130" spans="1:6" ht="14.25">
      <c r="A130" s="22"/>
      <c r="B130" s="22"/>
      <c r="C130" s="22"/>
      <c r="D130" s="22"/>
      <c r="E130" s="22"/>
      <c r="F130" s="22"/>
    </row>
    <row r="131" spans="1:6" ht="14.25">
      <c r="A131" s="22"/>
      <c r="B131" s="22"/>
      <c r="C131" s="22"/>
      <c r="D131" s="22"/>
      <c r="E131" s="22"/>
      <c r="F131" s="22"/>
    </row>
    <row r="132" spans="1:6" ht="14.25">
      <c r="A132" s="22"/>
      <c r="B132" s="22"/>
      <c r="C132" s="22"/>
      <c r="D132" s="22"/>
      <c r="E132" s="22"/>
      <c r="F132" s="22"/>
    </row>
    <row r="133" spans="1:6" ht="14.25">
      <c r="A133" s="22"/>
      <c r="B133" s="22"/>
      <c r="C133" s="22"/>
      <c r="D133" s="22"/>
      <c r="E133" s="22"/>
      <c r="F133" s="22"/>
    </row>
    <row r="134" spans="1:6" ht="14.25">
      <c r="A134" s="22"/>
      <c r="B134" s="22"/>
      <c r="C134" s="22"/>
      <c r="D134" s="22"/>
      <c r="E134" s="22"/>
      <c r="F134" s="22"/>
    </row>
    <row r="135" spans="1:6" ht="14.25">
      <c r="A135" s="22"/>
      <c r="B135" s="22"/>
      <c r="C135" s="22"/>
      <c r="D135" s="22"/>
      <c r="E135" s="22"/>
      <c r="F135" s="22"/>
    </row>
    <row r="136" spans="1:6" ht="14.25">
      <c r="A136" s="22"/>
      <c r="B136" s="22"/>
      <c r="C136" s="22"/>
      <c r="D136" s="22"/>
      <c r="E136" s="22"/>
      <c r="F136" s="22"/>
    </row>
    <row r="137" spans="1:6" ht="14.25">
      <c r="A137" s="22"/>
      <c r="B137" s="22"/>
      <c r="C137" s="22"/>
      <c r="D137" s="22"/>
      <c r="E137" s="22"/>
      <c r="F137" s="22"/>
    </row>
    <row r="138" spans="1:6" ht="14.25">
      <c r="A138" s="22"/>
      <c r="B138" s="22"/>
      <c r="C138" s="22"/>
      <c r="D138" s="22"/>
      <c r="E138" s="22"/>
      <c r="F138" s="22"/>
    </row>
    <row r="139" spans="1:6" ht="14.25">
      <c r="A139" s="22"/>
      <c r="B139" s="22"/>
      <c r="C139" s="22"/>
      <c r="D139" s="22"/>
      <c r="E139" s="22"/>
      <c r="F139" s="22"/>
    </row>
    <row r="140" spans="1:6" ht="14.25">
      <c r="A140" s="22"/>
      <c r="B140" s="22"/>
      <c r="C140" s="22"/>
      <c r="D140" s="22"/>
      <c r="E140" s="22"/>
      <c r="F140" s="22"/>
    </row>
    <row r="141" spans="1:6" ht="14.25">
      <c r="A141" s="22"/>
      <c r="B141" s="22"/>
      <c r="C141" s="22"/>
      <c r="D141" s="22"/>
      <c r="E141" s="22"/>
      <c r="F141" s="22"/>
    </row>
    <row r="142" spans="1:6" ht="14.25">
      <c r="A142" s="22"/>
      <c r="B142" s="22"/>
      <c r="C142" s="22"/>
      <c r="D142" s="22"/>
      <c r="E142" s="22"/>
      <c r="F142" s="22"/>
    </row>
    <row r="143" spans="1:6" ht="14.25">
      <c r="A143" s="22"/>
      <c r="B143" s="22"/>
      <c r="C143" s="22"/>
      <c r="D143" s="22"/>
      <c r="E143" s="22"/>
      <c r="F143" s="22"/>
    </row>
    <row r="144" spans="1:6" ht="14.25">
      <c r="A144" s="22"/>
      <c r="B144" s="22"/>
      <c r="C144" s="22"/>
      <c r="D144" s="22"/>
      <c r="E144" s="22"/>
      <c r="F144" s="22"/>
    </row>
    <row r="145" spans="1:6" ht="14.25">
      <c r="A145" s="22"/>
      <c r="B145" s="22"/>
      <c r="C145" s="22"/>
      <c r="D145" s="22"/>
      <c r="E145" s="22"/>
      <c r="F145" s="22"/>
    </row>
    <row r="146" spans="1:6" ht="14.25">
      <c r="A146" s="22"/>
      <c r="B146" s="22"/>
      <c r="C146" s="22"/>
      <c r="D146" s="22"/>
      <c r="E146" s="22"/>
      <c r="F146" s="22"/>
    </row>
    <row r="147" spans="1:6" ht="14.25">
      <c r="A147" s="22"/>
      <c r="B147" s="22"/>
      <c r="C147" s="22"/>
      <c r="D147" s="22"/>
      <c r="E147" s="22"/>
      <c r="F147" s="22"/>
    </row>
    <row r="148" spans="1:6" ht="14.25">
      <c r="A148" s="22"/>
      <c r="B148" s="22"/>
      <c r="C148" s="22"/>
      <c r="D148" s="22"/>
      <c r="E148" s="22"/>
      <c r="F148" s="22"/>
    </row>
    <row r="149" spans="1:6" ht="14.25">
      <c r="A149" s="22"/>
      <c r="B149" s="22"/>
      <c r="C149" s="22"/>
      <c r="D149" s="22"/>
      <c r="E149" s="22"/>
      <c r="F149" s="22"/>
    </row>
    <row r="150" spans="1:6" ht="14.25">
      <c r="A150" s="22"/>
      <c r="B150" s="22"/>
      <c r="C150" s="22"/>
      <c r="D150" s="22"/>
      <c r="E150" s="22"/>
      <c r="F150" s="22"/>
    </row>
    <row r="151" spans="1:6" ht="14.25">
      <c r="A151" s="22"/>
      <c r="B151" s="22"/>
      <c r="C151" s="22"/>
      <c r="D151" s="22"/>
      <c r="E151" s="22"/>
      <c r="F151" s="22"/>
    </row>
    <row r="152" spans="1:6" ht="14.25">
      <c r="A152" s="22"/>
      <c r="B152" s="22"/>
      <c r="C152" s="22"/>
      <c r="D152" s="22"/>
      <c r="E152" s="22"/>
      <c r="F152" s="22"/>
    </row>
    <row r="153" spans="1:6" ht="14.25">
      <c r="A153" s="22"/>
      <c r="B153" s="22"/>
      <c r="C153" s="22"/>
      <c r="D153" s="22"/>
      <c r="E153" s="22"/>
      <c r="F153" s="22"/>
    </row>
    <row r="154" spans="1:6" ht="14.25">
      <c r="A154" s="22"/>
      <c r="B154" s="22"/>
      <c r="C154" s="22"/>
      <c r="D154" s="22"/>
      <c r="E154" s="22"/>
      <c r="F154" s="22"/>
    </row>
    <row r="155" spans="1:6" ht="14.25">
      <c r="A155" s="22"/>
      <c r="B155" s="22"/>
      <c r="C155" s="22"/>
      <c r="D155" s="22"/>
      <c r="E155" s="22"/>
      <c r="F155" s="22"/>
    </row>
    <row r="156" spans="1:6" ht="14.25">
      <c r="A156" s="22"/>
      <c r="B156" s="22"/>
      <c r="C156" s="22"/>
      <c r="D156" s="22"/>
      <c r="E156" s="22"/>
      <c r="F156" s="22"/>
    </row>
    <row r="157" spans="1:6" ht="14.25">
      <c r="A157" s="22"/>
      <c r="B157" s="22"/>
      <c r="C157" s="22"/>
      <c r="D157" s="22"/>
      <c r="E157" s="22"/>
      <c r="F157" s="22"/>
    </row>
    <row r="158" spans="1:6" ht="14.25">
      <c r="A158" s="22"/>
      <c r="B158" s="22"/>
      <c r="C158" s="22"/>
      <c r="D158" s="22"/>
      <c r="E158" s="22"/>
      <c r="F158" s="22"/>
    </row>
    <row r="159" spans="1:6" ht="14.25">
      <c r="A159" s="22"/>
      <c r="B159" s="22"/>
      <c r="C159" s="22"/>
      <c r="D159" s="22"/>
      <c r="E159" s="22"/>
      <c r="F159" s="22"/>
    </row>
  </sheetData>
  <mergeCells count="3">
    <mergeCell ref="E9:F9"/>
    <mergeCell ref="A7:F7"/>
    <mergeCell ref="A6:F6"/>
  </mergeCells>
  <phoneticPr fontId="9" type="noConversion"/>
  <printOptions horizontalCentered="1"/>
  <pageMargins left="0.19685039370078741" right="0.19685039370078741" top="0.59055118110236227" bottom="0.59055118110236227" header="0" footer="0"/>
  <pageSetup scale="8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9"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PRES OFICIAL</vt:lpstr>
      <vt:lpstr>Hoja3</vt:lpstr>
      <vt:lpstr>'PRES OFICIAL'!Títulos_a_imprimir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Unicauca</dc:creator>
  <cp:lastModifiedBy>UNICAUCA</cp:lastModifiedBy>
  <cp:lastPrinted>2011-06-10T13:42:20Z</cp:lastPrinted>
  <dcterms:created xsi:type="dcterms:W3CDTF">2010-09-21T19:39:16Z</dcterms:created>
  <dcterms:modified xsi:type="dcterms:W3CDTF">2011-06-23T21:46:14Z</dcterms:modified>
</cp:coreProperties>
</file>